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7\1 výzva\"/>
    </mc:Choice>
  </mc:AlternateContent>
  <xr:revisionPtr revIDLastSave="0" documentId="13_ncr:1_{A4819BBD-1736-4A30-9116-814593BE986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10" i="1"/>
  <c r="S11" i="1"/>
  <c r="T11" i="1"/>
  <c r="P10" i="1"/>
  <c r="P11" i="1"/>
  <c r="P9" i="1" l="1"/>
  <c r="T9" i="1"/>
  <c r="S9" i="1"/>
  <c r="T7" i="1" l="1"/>
  <c r="S8" i="1"/>
  <c r="S7" i="1" l="1"/>
  <c r="R14" i="1" s="1"/>
  <c r="P7" i="1"/>
  <c r="Q14" i="1" s="1"/>
</calcChain>
</file>

<file path=xl/sharedStrings.xml><?xml version="1.0" encoding="utf-8"?>
<sst xmlns="http://schemas.openxmlformats.org/spreadsheetml/2006/main" count="61" uniqueCount="50">
  <si>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</si>
  <si>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</si>
  <si>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</si>
  <si>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</si>
  <si>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</si>
  <si>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</si>
  <si>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</si>
  <si>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</si>
  <si>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</si>
  <si>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</si>
  <si>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</si>
  <si>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</si>
  <si>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30237132-3 - Rozhraní USB (univerzální sériová sběrnice)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</si>
  <si>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</si>
  <si>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</si>
  <si>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</si>
  <si>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</si>
  <si>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</si>
  <si>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</si>
  <si>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</si>
  <si>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</si>
  <si>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</si>
  <si>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</si>
  <si>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</si>
  <si>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</si>
  <si>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</si>
  <si>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</si>
  <si>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</si>
  <si>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</si>
  <si>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</si>
  <si>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</si>
  <si>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</si>
  <si>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117 - 2025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</si>
  <si>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</si>
  <si>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Záruka na zboží 48 měsíců, servis NBD on site.</t>
  </si>
  <si>
    <t>21 dní</t>
  </si>
  <si>
    <t>Notebook 16"</t>
  </si>
  <si>
    <t>Operační systém Windows 64-bit, předinstalovaný (Windows 10 nebo vyšší - upgrade na Windows 11, nesmí to být licence typu K12 (EDU)).
OS Windows požadujeme z důvodu kompatibility s interními aplikacemi ZČU (Stag, Magion,...).
Existence ovladačů použitého HW ve Windows 11 a vyšší verze Windows.</t>
  </si>
  <si>
    <r>
      <rPr>
        <b/>
        <sz val="11"/>
        <color theme="1"/>
        <rFont val="Calibri"/>
        <family val="2"/>
        <charset val="238"/>
        <scheme val="minor"/>
      </rPr>
      <t>1 ks: Ing. Martina Juříková, PhD.,</t>
    </r>
    <r>
      <rPr>
        <sz val="11"/>
        <color theme="1"/>
        <rFont val="Calibri"/>
        <family val="2"/>
        <charset val="238"/>
        <scheme val="minor"/>
      </rPr>
      <t xml:space="preserve">
E-mail: jurikoma@civ.zcu.cz
a
</t>
    </r>
    <r>
      <rPr>
        <b/>
        <sz val="11"/>
        <color theme="1"/>
        <rFont val="Calibri"/>
        <family val="2"/>
        <charset val="238"/>
        <scheme val="minor"/>
      </rPr>
      <t>1 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Bc. Radomír Kesl,</t>
    </r>
    <r>
      <rPr>
        <sz val="11"/>
        <color theme="1"/>
        <rFont val="Calibri"/>
        <family val="2"/>
        <charset val="238"/>
        <scheme val="minor"/>
      </rPr>
      <t xml:space="preserve">
Tel.: 37763 2831</t>
    </r>
    <r>
      <rPr>
        <sz val="11"/>
        <color theme="1"/>
        <rFont val="Calibri"/>
        <family val="2"/>
        <charset val="238"/>
        <scheme val="minor"/>
      </rPr>
      <t xml:space="preserve">
a
</t>
    </r>
    <r>
      <rPr>
        <b/>
        <sz val="11"/>
        <color theme="1"/>
        <rFont val="Calibri"/>
        <family val="2"/>
        <charset val="238"/>
        <scheme val="minor"/>
      </rPr>
      <t>1 ks: Lucie Němcová,</t>
    </r>
    <r>
      <rPr>
        <sz val="11"/>
        <color theme="1"/>
        <rFont val="Calibri"/>
        <family val="2"/>
        <charset val="238"/>
        <scheme val="minor"/>
      </rPr>
      <t xml:space="preserve">
Tel.: 735 715 913</t>
    </r>
  </si>
  <si>
    <t>Univerzitní 20,
301 00 Plzeň,
Centrum informatizace a výpočetní techniky - Odbor informačních systémů,
místnost UI 322 a UI 313</t>
  </si>
  <si>
    <t>USB hub 4portový</t>
  </si>
  <si>
    <t>Konzolový sériový kabel USB - RJ-45</t>
  </si>
  <si>
    <t>USB na Mini-USB datový kabel</t>
  </si>
  <si>
    <t>Samostatná faktura</t>
  </si>
  <si>
    <t>Univerzitní 20, 
301 00 Plzeň,
Centrum informatizace a výpočetní techniky - Odbor Infrastruktury ICT,
místnost UI 411</t>
  </si>
  <si>
    <r>
      <rPr>
        <b/>
        <sz val="11"/>
        <color theme="1"/>
        <rFont val="Calibri"/>
        <family val="2"/>
        <charset val="238"/>
        <scheme val="minor"/>
      </rPr>
      <t>Ing. Martin Šimek, Ph.D.,</t>
    </r>
    <r>
      <rPr>
        <sz val="11"/>
        <color theme="1"/>
        <rFont val="Calibri"/>
        <family val="2"/>
        <charset val="238"/>
        <scheme val="minor"/>
      </rPr>
      <t xml:space="preserve">
Tel.: 606 098 303,
37763 2834</t>
    </r>
  </si>
  <si>
    <t>Hliníkové tělo.
Vstup 1x USB 3.2 Gen 1.
Výstup	4x USB 3.2 Gen 1 všechny na jedné straně.
Připojení USB type A-M napevno.
Délka připojení maximálně 20 cm.
Rozměry maximálně 90 x 25 x 18 mm.</t>
  </si>
  <si>
    <t>Sériový datový kabel USB-A – RJ-45.
Plochý kabel.
Délka kabelu 1,5 m.
Rovné zakončení obou koncovek.
Čip FTDI-FT232RL.</t>
  </si>
  <si>
    <t>Datový kabel s male konektory.
1x USB-A (USB 2.0).
1x USB Mini-B (USB 2.0).
Délka kabelu 1,5 m.
Rovné zakončení obou konektorů.
Plastové zakončení konektorů s minimálním přesahem konektoru cca 1 mm na každé straně.</t>
  </si>
  <si>
    <t>Výkon procesoru v Passmark CPU vice než 24 000 bodů (platné ke dni 11.6.2025).
Operační paměť minimálně 32 GB.
SATA SSD disk o kapacitě minimálně 1 TB.
Display IPS 16" s rozlišením 1920 x 1200 provedení matné/antireflexní, jas min. 400 nitů.
Síťová karta 1 Gb/s Ethernet s podporou PXE.
Bezdrátová síťová karta s minimálně podporou standardů IEEE 802.11n, 802.11g, 802.11b, 802.11a, 802.11ac, 802.11ax.
Bezdrátové rozhraní minimálně Bluetooth 5.0.
Minimálně 2x USB-A 3.0.
Minimálně 1x USB-C / Thunderbolt.
Výstup HDMI s podporou signálu ve formátu minimálně 1080p.
Kombinovaný port pro sluchátka a mikrofon.
Webkamera Camera 1080P FHD  + integrovaný mikrofon.
Kovový nebo kompozitní vnitřní rám.
Polohovací zařízení typu trackpoint (PointStick / TrackStick) skrolovací (třetí) tlačítko pod trackpointem.
CZ Klávesnice s podsvícením nebo alternativním způsobem zlepšení viditelnosti ve tmě.
Klávesnice musí být odolná proti polití.
Samostatné klávesy Home, End, Insert a Delete. Home, End, Delete bez kombinace s jinými klávesami.
Kurzorové klávesy (“šipky”) stejné velikosti, s běžným rozložením (jedna nahoře, tři dole).
Funkční klávesy (F1-F12).
Numerická klávesnice.
Integrovaná kamera + mikrofon.
Podpora prostřednictvím internetu musí umožňovat stahování ovladačů a manuálu z internetu adresně pro konkrétní zadaný typ (sériové číslo) zařízení.
Záruka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</si>
</sst>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24" fillId="4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10" zoomScale="51" zoomScaleNormal="51" workbookViewId="0">
      <selection activeCell="R7" sqref="R7:R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.28515625" style="4" customWidth="1"/>
    <col min="4" max="4" width="12.28515625" style="138" customWidth="1"/>
    <col min="5" max="5" width="10.5703125" style="22" customWidth="1"/>
    <col min="6" max="6" width="146.2851562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7.28515625" style="1" hidden="1" customWidth="1"/>
    <col min="12" max="12" width="28.42578125" style="1" customWidth="1"/>
    <col min="13" max="13" width="35.28515625" style="1" customWidth="1"/>
    <col min="14" max="14" width="37.28515625" style="6" customWidth="1"/>
    <col min="15" max="15" width="25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27</v>
      </c>
      <c r="H6" s="31" t="s">
        <v>31</v>
      </c>
      <c r="I6" s="32" t="s">
        <v>16</v>
      </c>
      <c r="J6" s="29" t="s">
        <v>17</v>
      </c>
      <c r="K6" s="29" t="s">
        <v>30</v>
      </c>
      <c r="L6" s="33" t="s">
        <v>18</v>
      </c>
      <c r="M6" s="34" t="s">
        <v>19</v>
      </c>
      <c r="N6" s="33" t="s">
        <v>20</v>
      </c>
      <c r="O6" s="29" t="s">
        <v>33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377.25" customHeight="1" thickTop="1" x14ac:dyDescent="0.25">
      <c r="A7" s="37"/>
      <c r="B7" s="38">
        <v>1</v>
      </c>
      <c r="C7" s="39" t="s">
        <v>36</v>
      </c>
      <c r="D7" s="40">
        <v>3</v>
      </c>
      <c r="E7" s="41" t="s">
        <v>28</v>
      </c>
      <c r="F7" s="42" t="s">
        <v>49</v>
      </c>
      <c r="G7" s="140"/>
      <c r="H7" s="140"/>
      <c r="I7" s="43" t="s">
        <v>43</v>
      </c>
      <c r="J7" s="44" t="s">
        <v>29</v>
      </c>
      <c r="K7" s="45"/>
      <c r="L7" s="46" t="s">
        <v>34</v>
      </c>
      <c r="M7" s="47" t="s">
        <v>38</v>
      </c>
      <c r="N7" s="47" t="s">
        <v>39</v>
      </c>
      <c r="O7" s="48" t="s">
        <v>35</v>
      </c>
      <c r="P7" s="49">
        <f>D7*Q7</f>
        <v>114000</v>
      </c>
      <c r="Q7" s="50">
        <v>38000</v>
      </c>
      <c r="R7" s="145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84" customHeight="1" thickBot="1" x14ac:dyDescent="0.3">
      <c r="A8" s="37"/>
      <c r="B8" s="55"/>
      <c r="C8" s="56"/>
      <c r="D8" s="57"/>
      <c r="E8" s="58"/>
      <c r="F8" s="59" t="s">
        <v>37</v>
      </c>
      <c r="G8" s="141"/>
      <c r="H8" s="60" t="s">
        <v>29</v>
      </c>
      <c r="I8" s="56"/>
      <c r="J8" s="61"/>
      <c r="K8" s="62"/>
      <c r="L8" s="63"/>
      <c r="M8" s="64"/>
      <c r="N8" s="64"/>
      <c r="O8" s="65"/>
      <c r="P8" s="66"/>
      <c r="Q8" s="67"/>
      <c r="R8" s="146"/>
      <c r="S8" s="68">
        <f>D7*R8</f>
        <v>0</v>
      </c>
      <c r="T8" s="69"/>
      <c r="U8" s="70"/>
      <c r="V8" s="71"/>
    </row>
    <row r="9" spans="1:22" ht="144" customHeight="1" x14ac:dyDescent="0.25">
      <c r="A9" s="37"/>
      <c r="B9" s="72">
        <v>2</v>
      </c>
      <c r="C9" s="73" t="s">
        <v>40</v>
      </c>
      <c r="D9" s="74">
        <v>2</v>
      </c>
      <c r="E9" s="75" t="s">
        <v>28</v>
      </c>
      <c r="F9" s="76" t="s">
        <v>46</v>
      </c>
      <c r="G9" s="142"/>
      <c r="H9" s="77" t="s">
        <v>29</v>
      </c>
      <c r="I9" s="78" t="s">
        <v>43</v>
      </c>
      <c r="J9" s="78" t="s">
        <v>29</v>
      </c>
      <c r="K9" s="79"/>
      <c r="L9" s="80"/>
      <c r="M9" s="81" t="s">
        <v>45</v>
      </c>
      <c r="N9" s="81" t="s">
        <v>44</v>
      </c>
      <c r="O9" s="82" t="s">
        <v>35</v>
      </c>
      <c r="P9" s="83">
        <f>D9*Q9</f>
        <v>520</v>
      </c>
      <c r="Q9" s="84">
        <v>260</v>
      </c>
      <c r="R9" s="147"/>
      <c r="S9" s="85">
        <f>D9*R9</f>
        <v>0</v>
      </c>
      <c r="T9" s="86" t="str">
        <f t="shared" ref="T9" si="0">IF(ISNUMBER(R9), IF(R9&gt;Q9,"NEVYHOVUJE","VYHOVUJE")," ")</f>
        <v xml:space="preserve"> </v>
      </c>
      <c r="U9" s="87"/>
      <c r="V9" s="88" t="s">
        <v>12</v>
      </c>
    </row>
    <row r="10" spans="1:22" ht="93.75" customHeight="1" x14ac:dyDescent="0.25">
      <c r="A10" s="37"/>
      <c r="B10" s="89">
        <v>3</v>
      </c>
      <c r="C10" s="90" t="s">
        <v>41</v>
      </c>
      <c r="D10" s="91">
        <v>8</v>
      </c>
      <c r="E10" s="92" t="s">
        <v>28</v>
      </c>
      <c r="F10" s="93" t="s">
        <v>47</v>
      </c>
      <c r="G10" s="143"/>
      <c r="H10" s="94" t="s">
        <v>29</v>
      </c>
      <c r="I10" s="95"/>
      <c r="J10" s="95"/>
      <c r="K10" s="62"/>
      <c r="L10" s="63"/>
      <c r="M10" s="64"/>
      <c r="N10" s="64"/>
      <c r="O10" s="65"/>
      <c r="P10" s="96">
        <f>D10*Q10</f>
        <v>1600</v>
      </c>
      <c r="Q10" s="97">
        <v>200</v>
      </c>
      <c r="R10" s="148"/>
      <c r="S10" s="98">
        <f>D10*R10</f>
        <v>0</v>
      </c>
      <c r="T10" s="99" t="str">
        <f t="shared" ref="T10:T11" si="1">IF(ISNUMBER(R10), IF(R10&gt;Q10,"NEVYHOVUJE","VYHOVUJE")," ")</f>
        <v xml:space="preserve"> </v>
      </c>
      <c r="U10" s="70"/>
      <c r="V10" s="71"/>
    </row>
    <row r="11" spans="1:22" ht="126.75" customHeight="1" thickBot="1" x14ac:dyDescent="0.3">
      <c r="A11" s="37"/>
      <c r="B11" s="100">
        <v>4</v>
      </c>
      <c r="C11" s="101" t="s">
        <v>42</v>
      </c>
      <c r="D11" s="102">
        <v>8</v>
      </c>
      <c r="E11" s="103" t="s">
        <v>28</v>
      </c>
      <c r="F11" s="104" t="s">
        <v>48</v>
      </c>
      <c r="G11" s="144"/>
      <c r="H11" s="105" t="s">
        <v>29</v>
      </c>
      <c r="I11" s="106"/>
      <c r="J11" s="106"/>
      <c r="K11" s="107"/>
      <c r="L11" s="108"/>
      <c r="M11" s="109"/>
      <c r="N11" s="109"/>
      <c r="O11" s="110"/>
      <c r="P11" s="111">
        <f>D11*Q11</f>
        <v>800</v>
      </c>
      <c r="Q11" s="112">
        <v>100</v>
      </c>
      <c r="R11" s="149"/>
      <c r="S11" s="113">
        <f>D11*R11</f>
        <v>0</v>
      </c>
      <c r="T11" s="114" t="str">
        <f t="shared" si="1"/>
        <v xml:space="preserve"> </v>
      </c>
      <c r="U11" s="115"/>
      <c r="V11" s="116"/>
    </row>
    <row r="12" spans="1:22" ht="17.45" customHeight="1" thickTop="1" thickBot="1" x14ac:dyDescent="0.3">
      <c r="B12" s="117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18" t="s">
        <v>25</v>
      </c>
      <c r="C13" s="118"/>
      <c r="D13" s="118"/>
      <c r="E13" s="118"/>
      <c r="F13" s="118"/>
      <c r="G13" s="118"/>
      <c r="H13" s="119"/>
      <c r="I13" s="119"/>
      <c r="J13" s="120"/>
      <c r="K13" s="120"/>
      <c r="L13" s="27"/>
      <c r="M13" s="27"/>
      <c r="N13" s="27"/>
      <c r="O13" s="121"/>
      <c r="P13" s="121"/>
      <c r="Q13" s="122" t="s">
        <v>9</v>
      </c>
      <c r="R13" s="123" t="s">
        <v>10</v>
      </c>
      <c r="S13" s="124"/>
      <c r="T13" s="125"/>
      <c r="U13" s="126"/>
      <c r="V13" s="127"/>
    </row>
    <row r="14" spans="1:22" ht="50.45" customHeight="1" thickTop="1" thickBot="1" x14ac:dyDescent="0.3">
      <c r="B14" s="128" t="s">
        <v>24</v>
      </c>
      <c r="C14" s="128"/>
      <c r="D14" s="128"/>
      <c r="E14" s="128"/>
      <c r="F14" s="128"/>
      <c r="G14" s="128"/>
      <c r="H14" s="128"/>
      <c r="I14" s="129"/>
      <c r="L14" s="7"/>
      <c r="M14" s="7"/>
      <c r="N14" s="7"/>
      <c r="O14" s="130"/>
      <c r="P14" s="130"/>
      <c r="Q14" s="131">
        <f>SUM(P7:P11)</f>
        <v>116920</v>
      </c>
      <c r="R14" s="132">
        <f>SUM(S7:S11)</f>
        <v>0</v>
      </c>
      <c r="S14" s="133"/>
      <c r="T14" s="134"/>
    </row>
    <row r="15" spans="1:22" ht="15.75" thickTop="1" x14ac:dyDescent="0.25">
      <c r="B15" s="135" t="s">
        <v>26</v>
      </c>
      <c r="C15" s="135"/>
      <c r="D15" s="135"/>
      <c r="E15" s="135"/>
      <c r="F15" s="135"/>
      <c r="G15" s="135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36"/>
      <c r="C16" s="136"/>
      <c r="D16" s="136"/>
      <c r="E16" s="136"/>
      <c r="F16" s="13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36"/>
      <c r="C17" s="136"/>
      <c r="D17" s="136"/>
      <c r="E17" s="136"/>
      <c r="F17" s="13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36"/>
      <c r="C18" s="136"/>
      <c r="D18" s="136"/>
      <c r="E18" s="136"/>
      <c r="F18" s="13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20"/>
      <c r="D19" s="137"/>
      <c r="E19" s="120"/>
      <c r="F19" s="120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39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20"/>
      <c r="D21" s="137"/>
      <c r="E21" s="120"/>
      <c r="F21" s="120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20"/>
      <c r="D22" s="137"/>
      <c r="E22" s="120"/>
      <c r="F22" s="12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20"/>
      <c r="D23" s="137"/>
      <c r="E23" s="120"/>
      <c r="F23" s="12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20"/>
      <c r="D24" s="137"/>
      <c r="E24" s="120"/>
      <c r="F24" s="12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20"/>
      <c r="D25" s="137"/>
      <c r="E25" s="120"/>
      <c r="F25" s="12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20"/>
      <c r="D26" s="137"/>
      <c r="E26" s="120"/>
      <c r="F26" s="12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20"/>
      <c r="D27" s="137"/>
      <c r="E27" s="120"/>
      <c r="F27" s="12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20"/>
      <c r="D28" s="137"/>
      <c r="E28" s="120"/>
      <c r="F28" s="12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20"/>
      <c r="D29" s="137"/>
      <c r="E29" s="120"/>
      <c r="F29" s="12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20"/>
      <c r="D30" s="137"/>
      <c r="E30" s="120"/>
      <c r="F30" s="12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20"/>
      <c r="D31" s="137"/>
      <c r="E31" s="120"/>
      <c r="F31" s="12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20"/>
      <c r="D32" s="137"/>
      <c r="E32" s="120"/>
      <c r="F32" s="12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0"/>
      <c r="D33" s="137"/>
      <c r="E33" s="120"/>
      <c r="F33" s="12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0"/>
      <c r="D34" s="137"/>
      <c r="E34" s="120"/>
      <c r="F34" s="12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0"/>
      <c r="D35" s="137"/>
      <c r="E35" s="120"/>
      <c r="F35" s="12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0"/>
      <c r="D36" s="137"/>
      <c r="E36" s="120"/>
      <c r="F36" s="12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0"/>
      <c r="D37" s="137"/>
      <c r="E37" s="120"/>
      <c r="F37" s="12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0"/>
      <c r="D38" s="137"/>
      <c r="E38" s="120"/>
      <c r="F38" s="12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0"/>
      <c r="D39" s="137"/>
      <c r="E39" s="120"/>
      <c r="F39" s="12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0"/>
      <c r="D40" s="137"/>
      <c r="E40" s="120"/>
      <c r="F40" s="12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0"/>
      <c r="D41" s="137"/>
      <c r="E41" s="120"/>
      <c r="F41" s="12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0"/>
      <c r="D42" s="137"/>
      <c r="E42" s="120"/>
      <c r="F42" s="12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0"/>
      <c r="D43" s="137"/>
      <c r="E43" s="120"/>
      <c r="F43" s="12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0"/>
      <c r="D44" s="137"/>
      <c r="E44" s="120"/>
      <c r="F44" s="12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0"/>
      <c r="D45" s="137"/>
      <c r="E45" s="120"/>
      <c r="F45" s="12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0"/>
      <c r="D46" s="137"/>
      <c r="E46" s="120"/>
      <c r="F46" s="12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0"/>
      <c r="D47" s="137"/>
      <c r="E47" s="120"/>
      <c r="F47" s="12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0"/>
      <c r="D48" s="137"/>
      <c r="E48" s="120"/>
      <c r="F48" s="12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0"/>
      <c r="D49" s="137"/>
      <c r="E49" s="120"/>
      <c r="F49" s="12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0"/>
      <c r="D50" s="137"/>
      <c r="E50" s="120"/>
      <c r="F50" s="12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0"/>
      <c r="D51" s="137"/>
      <c r="E51" s="120"/>
      <c r="F51" s="12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0"/>
      <c r="D52" s="137"/>
      <c r="E52" s="120"/>
      <c r="F52" s="12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0"/>
      <c r="D53" s="137"/>
      <c r="E53" s="120"/>
      <c r="F53" s="12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0"/>
      <c r="D54" s="137"/>
      <c r="E54" s="120"/>
      <c r="F54" s="12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0"/>
      <c r="D55" s="137"/>
      <c r="E55" s="120"/>
      <c r="F55" s="12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0"/>
      <c r="D56" s="137"/>
      <c r="E56" s="120"/>
      <c r="F56" s="12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0"/>
      <c r="D57" s="137"/>
      <c r="E57" s="120"/>
      <c r="F57" s="12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0"/>
      <c r="D58" s="137"/>
      <c r="E58" s="120"/>
      <c r="F58" s="12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0"/>
      <c r="D59" s="137"/>
      <c r="E59" s="120"/>
      <c r="F59" s="12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0"/>
      <c r="D60" s="137"/>
      <c r="E60" s="120"/>
      <c r="F60" s="12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0"/>
      <c r="D61" s="137"/>
      <c r="E61" s="120"/>
      <c r="F61" s="12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0"/>
      <c r="D62" s="137"/>
      <c r="E62" s="120"/>
      <c r="F62" s="12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0"/>
      <c r="D63" s="137"/>
      <c r="E63" s="120"/>
      <c r="F63" s="12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0"/>
      <c r="D64" s="137"/>
      <c r="E64" s="120"/>
      <c r="F64" s="12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0"/>
      <c r="D65" s="137"/>
      <c r="E65" s="120"/>
      <c r="F65" s="12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0"/>
      <c r="D66" s="137"/>
      <c r="E66" s="120"/>
      <c r="F66" s="12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0"/>
      <c r="D67" s="137"/>
      <c r="E67" s="120"/>
      <c r="F67" s="12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0"/>
      <c r="D68" s="137"/>
      <c r="E68" s="120"/>
      <c r="F68" s="12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0"/>
      <c r="D69" s="137"/>
      <c r="E69" s="120"/>
      <c r="F69" s="12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0"/>
      <c r="D70" s="137"/>
      <c r="E70" s="120"/>
      <c r="F70" s="12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0"/>
      <c r="D71" s="137"/>
      <c r="E71" s="120"/>
      <c r="F71" s="12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0"/>
      <c r="D72" s="137"/>
      <c r="E72" s="120"/>
      <c r="F72" s="12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0"/>
      <c r="D73" s="137"/>
      <c r="E73" s="120"/>
      <c r="F73" s="12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0"/>
      <c r="D74" s="137"/>
      <c r="E74" s="120"/>
      <c r="F74" s="12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0"/>
      <c r="D75" s="137"/>
      <c r="E75" s="120"/>
      <c r="F75" s="12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0"/>
      <c r="D76" s="137"/>
      <c r="E76" s="120"/>
      <c r="F76" s="12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0"/>
      <c r="D77" s="137"/>
      <c r="E77" s="120"/>
      <c r="F77" s="12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0"/>
      <c r="D78" s="137"/>
      <c r="E78" s="120"/>
      <c r="F78" s="12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0"/>
      <c r="D79" s="137"/>
      <c r="E79" s="120"/>
      <c r="F79" s="12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0"/>
      <c r="D80" s="137"/>
      <c r="E80" s="120"/>
      <c r="F80" s="12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0"/>
      <c r="D81" s="137"/>
      <c r="E81" s="120"/>
      <c r="F81" s="12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0"/>
      <c r="D82" s="137"/>
      <c r="E82" s="120"/>
      <c r="F82" s="12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0"/>
      <c r="D83" s="137"/>
      <c r="E83" s="120"/>
      <c r="F83" s="12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0"/>
      <c r="D84" s="137"/>
      <c r="E84" s="120"/>
      <c r="F84" s="12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0"/>
      <c r="D85" s="137"/>
      <c r="E85" s="120"/>
      <c r="F85" s="12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0"/>
      <c r="D86" s="137"/>
      <c r="E86" s="120"/>
      <c r="F86" s="12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0"/>
      <c r="D87" s="137"/>
      <c r="E87" s="120"/>
      <c r="F87" s="12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0"/>
      <c r="D88" s="137"/>
      <c r="E88" s="120"/>
      <c r="F88" s="12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0"/>
      <c r="D89" s="137"/>
      <c r="E89" s="120"/>
      <c r="F89" s="12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0"/>
      <c r="D90" s="137"/>
      <c r="E90" s="120"/>
      <c r="F90" s="12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0"/>
      <c r="D91" s="137"/>
      <c r="E91" s="120"/>
      <c r="F91" s="12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0"/>
      <c r="D92" s="137"/>
      <c r="E92" s="120"/>
      <c r="F92" s="12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0"/>
      <c r="D93" s="137"/>
      <c r="E93" s="120"/>
      <c r="F93" s="12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0"/>
      <c r="D94" s="137"/>
      <c r="E94" s="120"/>
      <c r="F94" s="12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20"/>
      <c r="D95" s="137"/>
      <c r="E95" s="120"/>
      <c r="F95" s="12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20"/>
      <c r="D96" s="137"/>
      <c r="E96" s="120"/>
      <c r="F96" s="12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20"/>
      <c r="D97" s="137"/>
      <c r="E97" s="120"/>
      <c r="F97" s="12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20"/>
      <c r="D98" s="137"/>
      <c r="E98" s="120"/>
      <c r="F98" s="12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20"/>
      <c r="D99" s="137"/>
      <c r="E99" s="120"/>
      <c r="F99" s="120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20"/>
      <c r="D100" s="137"/>
      <c r="E100" s="120"/>
      <c r="F100" s="120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QfPY2smHWFvkVrQW5KhrBSUIgoRjL21Ry/eEO6+BmiWEdnrO5QrFrbfc2zn61Np7avdToA/9oMU/X1LoeeYaJA==" saltValue="y93hFxR8QcBlkhP2FDoz9A==" spinCount="100000" sheet="1" objects="1" scenarios="1"/>
  <mergeCells count="32">
    <mergeCell ref="N7:N8"/>
    <mergeCell ref="O7:O8"/>
    <mergeCell ref="V7:V8"/>
    <mergeCell ref="U7:U8"/>
    <mergeCell ref="Q7:Q8"/>
    <mergeCell ref="P7:P8"/>
    <mergeCell ref="T7:T8"/>
    <mergeCell ref="M7:M8"/>
    <mergeCell ref="B15:G15"/>
    <mergeCell ref="R14:T14"/>
    <mergeCell ref="R13:T13"/>
    <mergeCell ref="B13:G13"/>
    <mergeCell ref="B14:H14"/>
    <mergeCell ref="I9:I11"/>
    <mergeCell ref="J9:J11"/>
    <mergeCell ref="K9:K11"/>
    <mergeCell ref="B1:D1"/>
    <mergeCell ref="G5:H5"/>
    <mergeCell ref="L7:L8"/>
    <mergeCell ref="K7:K8"/>
    <mergeCell ref="B7:B8"/>
    <mergeCell ref="C7:C8"/>
    <mergeCell ref="D7:D8"/>
    <mergeCell ref="E7:E8"/>
    <mergeCell ref="I7:I8"/>
    <mergeCell ref="J7:J8"/>
    <mergeCell ref="L9:L11"/>
    <mergeCell ref="O9:O11"/>
    <mergeCell ref="U9:U11"/>
    <mergeCell ref="V9:V11"/>
    <mergeCell ref="M9:M11"/>
    <mergeCell ref="N9:N11"/>
  </mergeCells>
  <conditionalFormatting sqref="R7:R11 G7:H11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1">
    <cfRule type="notContainsBlanks" dxfId="4" priority="80">
      <formula>LEN(TRIM(G7))&gt;0</formula>
    </cfRule>
  </conditionalFormatting>
  <conditionalFormatting sqref="T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9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21630E35-EF59-4956-9BBC-AE34DA5FFCA0}">
      <formula1>"ANO,NE"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2025-07-01T05:38:32Z</cp:lastPrinted>
  <dcterms:created xsi:type="dcterms:W3CDTF">2014-03-05T12:43:32Z</dcterms:created>
  <dcterms:modified xsi:type="dcterms:W3CDTF">2025-07-07T10:32:29Z</dcterms:modified>
</cp:coreProperties>
</file>